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<sst xmlns="http://schemas.openxmlformats.org/spreadsheetml/2006/main" count="92" uniqueCount="92">
  <si>
    <t xml:space="preserve"/>
  </si>
  <si>
    <t xml:space="preserve">QEA030</t>
  </si>
  <si>
    <t xml:space="preserve">m²</t>
  </si>
  <si>
    <t xml:space="preserve">Coberta plana no transitable, ventilada, auto protegida, tipus convencional. Impermeabilització amb làmines de poliolefines, tipus monocapa.</t>
  </si>
  <si>
    <r>
      <rPr>
        <sz val="8.25"/>
        <color rgb="FF000000"/>
        <rFont val="Arial"/>
        <family val="2"/>
      </rPr>
      <t xml:space="preserve">Coberta plana no transitable, ventilada, auto protegida, tipus convencional, pendent del 1% al 15%. FORMACIÓ DE PENDENTS: tauler ceràmic buit encadellat de 80x25x3,5 cm amb capa de regularització de morter de ciment, industrial, M-5, de 3 cm d'espessor, acabat remolinat, sobre envans alleugerits de maó ceràmic buit de 29x14x9 cm, rebut amb morter de ciment, industrial, M-5, disposats cada 80 cm i amb 30 cm d'altura mitja, rematats superiorment amb mestres de morter de ciment, industrial, M-5; AÏLLAMENT TÈRMIC: manta de llana de vidre, manta Kraft (TI 212) "KNAUF INSULATION"; IMPERMEABILITZACIÓ: tipus monocapa, adherida, formada per una làmina impermeabilitzant flexible tipus EVAC, composta d'un doble full de poliolefina termoplàstica amb acetat de vinil etilè, revestida per una de les seves cares amb paper d'alumini i per l'altra cara amb fibres de polièster no teixides, de 0,8 mm d'espessor i 670 g/m², fixada al suport en tota la seva superfície mitjançant adhesiu cimentós millorat C2 E, junts amb banda de reforç autoadhesiva, i cavalcaments fixats amb adhesiu cimentós millorat C2 E S1.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</si>
  <si>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</si>
  <si>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</si>
  <si>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</si>
  <si>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</si>
  <si>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</si>
  <si>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</si>
  <si>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</si>
  <si>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</si>
  <si>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</si>
  <si>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</si>
  <si>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</si>
  <si>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</si>
  <si>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</si>
  <si>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</si>
  <si>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</si>
  <si>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</si>
  <si>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</si>
  <si>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</si>
  <si>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</si>
  <si>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mt16lki020ddb</t>
  </si>
  <si>
    <t xml:space="preserve">m²</t>
  </si>
  <si>
    <t xml:space="preserve">Manta de llana de vidre, revestida per una de les seves cares amb una barrera de vapor constituïda per paper kraft i polietilè, subministrada en rotllos, manta Kraft (TI 212) "KNAUF INSULATION", de 80 mm d'espessor, segons UNE-EN 13162, amb certificat de qualitat de l'aire interior Eurofins Gold, resistència tèrmica 2 m²K/W, conductivitat tèrmica 0,04 W/(mK), Euroclasse F de reacció al foc segons UNE-EN 13501-1, amb codi de designació MW-EN 13162-T1-Z3, d'aplicació com aïllant tèrmic i acústic entre envans alleugerits de cobertes inclinades o planes ventilades, i sobre falsos sostres. Les resines emprades en la fabricació no contenen formaldehid ni fenols (E-Technology).</t>
  </si>
  <si>
    <t xml:space="preserve">mt04lvg020c</t>
  </si>
  <si>
    <t xml:space="preserve">U</t>
  </si>
  <si>
    <t xml:space="preserve">Tauler ceràmic buit encadellat, per revestir, 80x25x3 cm, amb les testes rectes, segons UNE 67041.</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</si>
  <si>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</si>
  <si>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</si>
  <si>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</si>
  <si>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mt15rev220aa</t>
  </si>
  <si>
    <t xml:space="preserve">m²</t>
  </si>
  <si>
    <t xml:space="preserve">Làmina impermeabilitzant flexible tipus EVAC, composta d'un doble full de poliolefina termoplàstica amb acetat de vinil etilè, revestida per una de les seves cares amb paper d'alumini i per l'altra cara amb fibres de polièster no teixides, de 0,8 mm d'espessor i 670 g/m², subministrada en rotllos de 1,5 m d'amplada i 30 m de longitud, segons UNE-EN 13956.</t>
  </si>
  <si>
    <t xml:space="preserve">mt09mcr250b</t>
  </si>
  <si>
    <t xml:space="preserve">kg</t>
  </si>
  <si>
    <t xml:space="preserve">Adhesiu cimentós millorat, C2 E S1, amb temps obert ampliat i gran deformabilitat, segons UNE-EN 12004, per a la fixació de cavalcament de geomembranes, compost per ciments especials, àrids seleccionats i resines sintètiques.</t>
  </si>
  <si>
    <t xml:space="preserve">mt15rev221a</t>
  </si>
  <si>
    <t xml:space="preserve">m</t>
  </si>
  <si>
    <t xml:space="preserve">Banda de reforç autoadhesiva d'alumini, de 10 cm d'amplada, subministrada en rotllos de 10 m de longitud, per a làmina impermeabilitzant flexible tipus EVAC.</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</si>
  <si>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</si>
  <si>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</si>
  <si>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</si>
  <si>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</si>
  <si>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</si>
  <si>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</si>
  <si>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</si>
  <si>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</si>
  <si>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mo054</t>
  </si>
  <si>
    <t xml:space="preserve">h</t>
  </si>
  <si>
    <t xml:space="preserve">Oficial 1ª muntador d'aïllaments.</t>
  </si>
  <si>
    <t xml:space="preserve">mo101</t>
  </si>
  <si>
    <t xml:space="preserve">h</t>
  </si>
  <si>
    <t xml:space="preserve">Ajudant muntador d'aïllaments.</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</si>
  <si>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</si>
  <si>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</si>
  <si>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</si>
  <si>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</si>
  <si>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</si>
  <si>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</si>
  <si>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Subtotal mà d'obra:</t>
  </si>
  <si>
    <t xml:space="preserve">Costos directes complementaris</t>
  </si>
  <si>
    <t xml:space="preserve">%</t>
  </si>
  <si>
    <t xml:space="preserve">Costos directes complementaris</t>
  </si>
  <si>
    <t xml:space="preserve">Cost de manteniment decennal: 28,48€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</si>
  <si>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</si>
  <si>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</si>
  <si>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</si>
  <si>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</si>
  <si>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</si>
  <si>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</si>
  <si>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</si>
  <si>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</si>
  <si>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998-2:2012</t>
  </si>
  <si>
    <t xml:space="preserve">2+/4</t>
  </si>
  <si>
    <t xml:space="preserve">Especificaciones de los morteros para albañilería. Parte 2: Morteros para albañilería</t>
  </si>
  <si>
    <t xml:space="preserve">UNE-EN 13163:2013/A1:2015</t>
  </si>
  <si>
    <t xml:space="preserve">1/3/4</t>
  </si>
  <si>
    <t xml:space="preserve">Productos aislantes térmicos para aplicaciones en la edificación. Productos manufacturados de poliestireno expandido (EPS). Especificación.</t>
  </si>
  <si>
    <t xml:space="preserve">UNE-EN 13162:2013/A1:2015</t>
  </si>
  <si>
    <t xml:space="preserve">1/3/4</t>
  </si>
  <si>
    <t xml:space="preserve">Productos aislantes térmicos para aplicaciones en la edificación. Productos manufacturados de lana mineral (MW). Especificación.</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</si>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</sst>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5.27" customWidth="1"/>
    <col min="5" max="5" width="74.46" customWidth="1"/>
    <col min="6" max="6" width="1.36" customWidth="1"/>
    <col min="7" max="7" width="10.54" customWidth="1"/>
    <col min="8" max="8" width="2.72" customWidth="1"/>
    <col min="9" max="9" width="10.71"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3"/>
      <c r="D3" s="2" t="s">
        <v>3</v>
      </c>
      <c r="E3" s="2"/>
      <c r="F3" s="2"/>
      <c r="G3" s="2"/>
      <c r="H3" s="2"/>
      <c r="I3" s="2"/>
      <c r="J3" s="2"/>
    </row>
    <row r="5" spans="1:10" ht="108.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8</v>
      </c>
      <c r="H10" s="11"/>
      <c r="I10" s="12">
        <v>0.16</v>
      </c>
      <c r="J10" s="12">
        <f ca="1">ROUND(INDIRECT(ADDRESS(ROW()+(0), COLUMN()+(-3), 1))*INDIRECT(ADDRESS(ROW()+(0), COLUMN()+(-1), 1)), 2)</f>
        <v>1.28</v>
      </c>
    </row>
    <row r="11" spans="1:10" ht="13.50" thickBot="1" customHeight="1">
      <c r="A11" s="1" t="s">
        <v>15</v>
      </c>
      <c r="B11" s="1"/>
      <c r="C11" s="10" t="s">
        <v>16</v>
      </c>
      <c r="D11" s="10"/>
      <c r="E11" s="1" t="s">
        <v>17</v>
      </c>
      <c r="F11" s="1"/>
      <c r="G11" s="11">
        <v>0.014</v>
      </c>
      <c r="H11" s="11"/>
      <c r="I11" s="12">
        <v>1.5</v>
      </c>
      <c r="J11" s="12">
        <f ca="1">ROUND(INDIRECT(ADDRESS(ROW()+(0), COLUMN()+(-3), 1))*INDIRECT(ADDRESS(ROW()+(0), COLUMN()+(-1), 1)), 2)</f>
        <v>0.02</v>
      </c>
    </row>
    <row r="12" spans="1:10" ht="24.00" thickBot="1" customHeight="1">
      <c r="A12" s="1" t="s">
        <v>18</v>
      </c>
      <c r="B12" s="1"/>
      <c r="C12" s="10" t="s">
        <v>19</v>
      </c>
      <c r="D12" s="10"/>
      <c r="E12" s="1" t="s">
        <v>20</v>
      </c>
      <c r="F12" s="1"/>
      <c r="G12" s="11">
        <v>0.075</v>
      </c>
      <c r="H12" s="11"/>
      <c r="I12" s="12">
        <v>33.86</v>
      </c>
      <c r="J12" s="12">
        <f ca="1">ROUND(INDIRECT(ADDRESS(ROW()+(0), COLUMN()+(-3), 1))*INDIRECT(ADDRESS(ROW()+(0), COLUMN()+(-1), 1)), 2)</f>
        <v>2.54</v>
      </c>
    </row>
    <row r="13" spans="1:10" ht="34.50" thickBot="1" customHeight="1">
      <c r="A13" s="1" t="s">
        <v>21</v>
      </c>
      <c r="B13" s="1"/>
      <c r="C13" s="10" t="s">
        <v>22</v>
      </c>
      <c r="D13" s="10"/>
      <c r="E13" s="1" t="s">
        <v>23</v>
      </c>
      <c r="F13" s="1"/>
      <c r="G13" s="11">
        <v>0.01</v>
      </c>
      <c r="H13" s="11"/>
      <c r="I13" s="12">
        <v>1.34</v>
      </c>
      <c r="J13" s="12">
        <f ca="1">ROUND(INDIRECT(ADDRESS(ROW()+(0), COLUMN()+(-3), 1))*INDIRECT(ADDRESS(ROW()+(0), COLUMN()+(-1), 1)), 2)</f>
        <v>0.01</v>
      </c>
    </row>
    <row r="14" spans="1:10" ht="87.00" thickBot="1" customHeight="1">
      <c r="A14" s="1" t="s">
        <v>24</v>
      </c>
      <c r="B14" s="1"/>
      <c r="C14" s="10" t="s">
        <v>25</v>
      </c>
      <c r="D14" s="10"/>
      <c r="E14" s="1" t="s">
        <v>26</v>
      </c>
      <c r="F14" s="1"/>
      <c r="G14" s="11">
        <v>1.2</v>
      </c>
      <c r="H14" s="11"/>
      <c r="I14" s="12">
        <v>3.28</v>
      </c>
      <c r="J14" s="12">
        <f ca="1">ROUND(INDIRECT(ADDRESS(ROW()+(0), COLUMN()+(-3), 1))*INDIRECT(ADDRESS(ROW()+(0), COLUMN()+(-1), 1)), 2)</f>
        <v>3.94</v>
      </c>
    </row>
    <row r="15" spans="1:10" ht="24.00" thickBot="1" customHeight="1">
      <c r="A15" s="1" t="s">
        <v>27</v>
      </c>
      <c r="B15" s="1"/>
      <c r="C15" s="10" t="s">
        <v>28</v>
      </c>
      <c r="D15" s="10"/>
      <c r="E15" s="1" t="s">
        <v>29</v>
      </c>
      <c r="F15" s="1"/>
      <c r="G15" s="11">
        <v>5</v>
      </c>
      <c r="H15" s="11"/>
      <c r="I15" s="12">
        <v>0.39</v>
      </c>
      <c r="J15" s="12">
        <f ca="1">ROUND(INDIRECT(ADDRESS(ROW()+(0), COLUMN()+(-3), 1))*INDIRECT(ADDRESS(ROW()+(0), COLUMN()+(-1), 1)), 2)</f>
        <v>1.95</v>
      </c>
    </row>
    <row r="16" spans="1:10" ht="34.50" thickBot="1" customHeight="1">
      <c r="A16" s="1" t="s">
        <v>30</v>
      </c>
      <c r="B16" s="1"/>
      <c r="C16" s="10" t="s">
        <v>31</v>
      </c>
      <c r="D16" s="10"/>
      <c r="E16" s="1" t="s">
        <v>32</v>
      </c>
      <c r="F16" s="1"/>
      <c r="G16" s="11">
        <v>4</v>
      </c>
      <c r="H16" s="11"/>
      <c r="I16" s="12">
        <v>0.7</v>
      </c>
      <c r="J16" s="12">
        <f ca="1">ROUND(INDIRECT(ADDRESS(ROW()+(0), COLUMN()+(-3), 1))*INDIRECT(ADDRESS(ROW()+(0), COLUMN()+(-1), 1)), 2)</f>
        <v>2.8</v>
      </c>
    </row>
    <row r="17" spans="1:10" ht="55.50" thickBot="1" customHeight="1">
      <c r="A17" s="1" t="s">
        <v>33</v>
      </c>
      <c r="B17" s="1"/>
      <c r="C17" s="10" t="s">
        <v>34</v>
      </c>
      <c r="D17" s="10"/>
      <c r="E17" s="1" t="s">
        <v>35</v>
      </c>
      <c r="F17" s="1"/>
      <c r="G17" s="11">
        <v>1.1</v>
      </c>
      <c r="H17" s="11"/>
      <c r="I17" s="12">
        <v>13.79</v>
      </c>
      <c r="J17" s="12">
        <f ca="1">ROUND(INDIRECT(ADDRESS(ROW()+(0), COLUMN()+(-3), 1))*INDIRECT(ADDRESS(ROW()+(0), COLUMN()+(-1), 1)), 2)</f>
        <v>15.17</v>
      </c>
    </row>
    <row r="18" spans="1:10" ht="34.50" thickBot="1" customHeight="1">
      <c r="A18" s="1" t="s">
        <v>36</v>
      </c>
      <c r="B18" s="1"/>
      <c r="C18" s="10" t="s">
        <v>37</v>
      </c>
      <c r="D18" s="10"/>
      <c r="E18" s="1" t="s">
        <v>38</v>
      </c>
      <c r="F18" s="1"/>
      <c r="G18" s="11">
        <v>0.3</v>
      </c>
      <c r="H18" s="11"/>
      <c r="I18" s="12">
        <v>3</v>
      </c>
      <c r="J18" s="12">
        <f ca="1">ROUND(INDIRECT(ADDRESS(ROW()+(0), COLUMN()+(-3), 1))*INDIRECT(ADDRESS(ROW()+(0), COLUMN()+(-1), 1)), 2)</f>
        <v>0.9</v>
      </c>
    </row>
    <row r="19" spans="1:10" ht="24.00" thickBot="1" customHeight="1">
      <c r="A19" s="1" t="s">
        <v>39</v>
      </c>
      <c r="B19" s="1"/>
      <c r="C19" s="10" t="s">
        <v>40</v>
      </c>
      <c r="D19" s="10"/>
      <c r="E19" s="1" t="s">
        <v>41</v>
      </c>
      <c r="F19" s="1"/>
      <c r="G19" s="13">
        <v>0.1</v>
      </c>
      <c r="H19" s="13"/>
      <c r="I19" s="14">
        <v>3.83</v>
      </c>
      <c r="J19" s="14">
        <f ca="1">ROUND(INDIRECT(ADDRESS(ROW()+(0), COLUMN()+(-3), 1))*INDIRECT(ADDRESS(ROW()+(0), COLUMN()+(-1), 1)), 2)</f>
        <v>0.38</v>
      </c>
    </row>
    <row r="20" spans="1:10" ht="13.50" thickBot="1" customHeight="1">
      <c r="A20" s="15"/>
      <c r="B20" s="15"/>
      <c r="C20" s="15"/>
      <c r="D20" s="15"/>
      <c r="E20" s="15"/>
      <c r="F20" s="15"/>
      <c r="G20" s="9" t="s">
        <v>42</v>
      </c>
      <c r="H20" s="9"/>
      <c r="I20" s="9"/>
      <c r="J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28.99</v>
      </c>
    </row>
    <row r="21" spans="1:10" ht="13.50" thickBot="1" customHeight="1">
      <c r="A21" s="15">
        <v>2</v>
      </c>
      <c r="B21" s="15"/>
      <c r="C21" s="15"/>
      <c r="D21" s="15"/>
      <c r="E21" s="18" t="s">
        <v>43</v>
      </c>
      <c r="F21" s="18"/>
      <c r="G21" s="18"/>
      <c r="H21" s="18"/>
      <c r="I21" s="15"/>
      <c r="J21" s="15"/>
    </row>
    <row r="22" spans="1:10" ht="13.50" thickBot="1" customHeight="1">
      <c r="A22" s="1" t="s">
        <v>44</v>
      </c>
      <c r="B22" s="1"/>
      <c r="C22" s="10" t="s">
        <v>45</v>
      </c>
      <c r="D22" s="10"/>
      <c r="E22" s="1" t="s">
        <v>46</v>
      </c>
      <c r="F22" s="1"/>
      <c r="G22" s="11">
        <v>0.9</v>
      </c>
      <c r="H22" s="11"/>
      <c r="I22" s="12">
        <v>25.57</v>
      </c>
      <c r="J22" s="12">
        <f ca="1">ROUND(INDIRECT(ADDRESS(ROW()+(0), COLUMN()+(-3), 1))*INDIRECT(ADDRESS(ROW()+(0), COLUMN()+(-1), 1)), 2)</f>
        <v>23.01</v>
      </c>
    </row>
    <row r="23" spans="1:10" ht="13.50" thickBot="1" customHeight="1">
      <c r="A23" s="1" t="s">
        <v>47</v>
      </c>
      <c r="B23" s="1"/>
      <c r="C23" s="10" t="s">
        <v>48</v>
      </c>
      <c r="D23" s="10"/>
      <c r="E23" s="1" t="s">
        <v>49</v>
      </c>
      <c r="F23" s="1"/>
      <c r="G23" s="11">
        <v>1.131</v>
      </c>
      <c r="H23" s="11"/>
      <c r="I23" s="12">
        <v>21.4</v>
      </c>
      <c r="J23" s="12">
        <f ca="1">ROUND(INDIRECT(ADDRESS(ROW()+(0), COLUMN()+(-3), 1))*INDIRECT(ADDRESS(ROW()+(0), COLUMN()+(-1), 1)), 2)</f>
        <v>24.2</v>
      </c>
    </row>
    <row r="24" spans="1:10" ht="13.50" thickBot="1" customHeight="1">
      <c r="A24" s="1" t="s">
        <v>50</v>
      </c>
      <c r="B24" s="1"/>
      <c r="C24" s="10" t="s">
        <v>51</v>
      </c>
      <c r="D24" s="10"/>
      <c r="E24" s="1" t="s">
        <v>52</v>
      </c>
      <c r="F24" s="1"/>
      <c r="G24" s="11">
        <v>0.058</v>
      </c>
      <c r="H24" s="11"/>
      <c r="I24" s="12">
        <v>26.41</v>
      </c>
      <c r="J24" s="12">
        <f ca="1">ROUND(INDIRECT(ADDRESS(ROW()+(0), COLUMN()+(-3), 1))*INDIRECT(ADDRESS(ROW()+(0), COLUMN()+(-1), 1)), 2)</f>
        <v>1.53</v>
      </c>
    </row>
    <row r="25" spans="1:10" ht="13.50" thickBot="1" customHeight="1">
      <c r="A25" s="1" t="s">
        <v>53</v>
      </c>
      <c r="B25" s="1"/>
      <c r="C25" s="10" t="s">
        <v>54</v>
      </c>
      <c r="D25" s="10"/>
      <c r="E25" s="1" t="s">
        <v>55</v>
      </c>
      <c r="F25" s="1"/>
      <c r="G25" s="11">
        <v>0.058</v>
      </c>
      <c r="H25" s="11"/>
      <c r="I25" s="12">
        <v>22.73</v>
      </c>
      <c r="J25" s="12">
        <f ca="1">ROUND(INDIRECT(ADDRESS(ROW()+(0), COLUMN()+(-3), 1))*INDIRECT(ADDRESS(ROW()+(0), COLUMN()+(-1), 1)), 2)</f>
        <v>1.32</v>
      </c>
    </row>
    <row r="26" spans="1:10" ht="13.50" thickBot="1" customHeight="1">
      <c r="A26" s="1" t="s">
        <v>56</v>
      </c>
      <c r="B26" s="1"/>
      <c r="C26" s="10" t="s">
        <v>57</v>
      </c>
      <c r="D26" s="10"/>
      <c r="E26" s="1" t="s">
        <v>58</v>
      </c>
      <c r="F26" s="1"/>
      <c r="G26" s="11">
        <v>0.115</v>
      </c>
      <c r="H26" s="11"/>
      <c r="I26" s="12">
        <v>25.57</v>
      </c>
      <c r="J26" s="12">
        <f ca="1">ROUND(INDIRECT(ADDRESS(ROW()+(0), COLUMN()+(-3), 1))*INDIRECT(ADDRESS(ROW()+(0), COLUMN()+(-1), 1)), 2)</f>
        <v>2.94</v>
      </c>
    </row>
    <row r="27" spans="1:10" ht="13.50" thickBot="1" customHeight="1">
      <c r="A27" s="1" t="s">
        <v>59</v>
      </c>
      <c r="B27" s="1"/>
      <c r="C27" s="10" t="s">
        <v>60</v>
      </c>
      <c r="D27" s="10"/>
      <c r="E27" s="1" t="s">
        <v>61</v>
      </c>
      <c r="F27" s="1"/>
      <c r="G27" s="13">
        <v>0.115</v>
      </c>
      <c r="H27" s="13"/>
      <c r="I27" s="14">
        <v>22.73</v>
      </c>
      <c r="J27" s="14">
        <f ca="1">ROUND(INDIRECT(ADDRESS(ROW()+(0), COLUMN()+(-3), 1))*INDIRECT(ADDRESS(ROW()+(0), COLUMN()+(-1), 1)), 2)</f>
        <v>2.61</v>
      </c>
    </row>
    <row r="28" spans="1:10" ht="13.50" thickBot="1" customHeight="1">
      <c r="A28" s="15"/>
      <c r="B28" s="15"/>
      <c r="C28" s="15"/>
      <c r="D28" s="15"/>
      <c r="E28" s="15"/>
      <c r="F28" s="15"/>
      <c r="G28" s="9" t="s">
        <v>62</v>
      </c>
      <c r="H28" s="9"/>
      <c r="I28" s="9"/>
      <c r="J28" s="17">
        <f ca="1">ROUND(SUM(INDIRECT(ADDRESS(ROW()+(-1), COLUMN()+(0), 1)),INDIRECT(ADDRESS(ROW()+(-2), COLUMN()+(0), 1)),INDIRECT(ADDRESS(ROW()+(-3), COLUMN()+(0), 1)),INDIRECT(ADDRESS(ROW()+(-4), COLUMN()+(0), 1)),INDIRECT(ADDRESS(ROW()+(-5), COLUMN()+(0), 1)),INDIRECT(ADDRESS(ROW()+(-6), COLUMN()+(0), 1))), 2)</f>
        <v>55.61</v>
      </c>
    </row>
    <row r="29" spans="1:10" ht="13.50" thickBot="1" customHeight="1">
      <c r="A29" s="15">
        <v>3</v>
      </c>
      <c r="B29" s="15"/>
      <c r="C29" s="15"/>
      <c r="D29" s="15"/>
      <c r="E29" s="18" t="s">
        <v>63</v>
      </c>
      <c r="F29" s="18"/>
      <c r="G29" s="18"/>
      <c r="H29" s="18"/>
      <c r="I29" s="15"/>
      <c r="J29" s="15"/>
    </row>
    <row r="30" spans="1:10" ht="13.50" thickBot="1" customHeight="1">
      <c r="A30" s="19"/>
      <c r="B30" s="19"/>
      <c r="C30" s="20" t="s">
        <v>64</v>
      </c>
      <c r="D30" s="20"/>
      <c r="E30" s="19" t="s">
        <v>65</v>
      </c>
      <c r="F30" s="19"/>
      <c r="G30" s="13">
        <v>2</v>
      </c>
      <c r="H30" s="13"/>
      <c r="I30" s="14">
        <f ca="1">ROUND(SUM(INDIRECT(ADDRESS(ROW()+(-2), COLUMN()+(1), 1)),INDIRECT(ADDRESS(ROW()+(-10), COLUMN()+(1), 1))), 2)</f>
        <v>84.6</v>
      </c>
      <c r="J30" s="14">
        <f ca="1">ROUND(INDIRECT(ADDRESS(ROW()+(0), COLUMN()+(-3), 1))*INDIRECT(ADDRESS(ROW()+(0), COLUMN()+(-1), 1))/100, 2)</f>
        <v>1.69</v>
      </c>
    </row>
    <row r="31" spans="1:10" ht="13.50" thickBot="1" customHeight="1">
      <c r="A31" s="21" t="s">
        <v>66</v>
      </c>
      <c r="B31" s="21"/>
      <c r="C31" s="22"/>
      <c r="D31" s="22"/>
      <c r="E31" s="23"/>
      <c r="F31" s="23"/>
      <c r="G31" s="24" t="s">
        <v>67</v>
      </c>
      <c r="H31" s="24"/>
      <c r="I31" s="25"/>
      <c r="J31" s="26">
        <f ca="1">ROUND(SUM(INDIRECT(ADDRESS(ROW()+(-1), COLUMN()+(0), 1)),INDIRECT(ADDRESS(ROW()+(-3), COLUMN()+(0), 1)),INDIRECT(ADDRESS(ROW()+(-11), COLUMN()+(0), 1))), 2)</f>
        <v>86.29</v>
      </c>
    </row>
    <row r="34" spans="1:10" ht="13.50" thickBot="1" customHeight="1">
      <c r="A34" s="27" t="s">
        <v>68</v>
      </c>
      <c r="B34" s="27"/>
      <c r="C34" s="27"/>
      <c r="D34" s="27"/>
      <c r="E34" s="27"/>
      <c r="F34" s="27" t="s">
        <v>69</v>
      </c>
      <c r="G34" s="27"/>
      <c r="H34" s="27" t="s">
        <v>70</v>
      </c>
      <c r="I34" s="27"/>
      <c r="J34" s="27" t="s">
        <v>71</v>
      </c>
    </row>
    <row r="35" spans="1:10" ht="13.50" thickBot="1" customHeight="1">
      <c r="A35" s="28" t="s">
        <v>72</v>
      </c>
      <c r="B35" s="28"/>
      <c r="C35" s="28"/>
      <c r="D35" s="28"/>
      <c r="E35" s="28"/>
      <c r="F35" s="29">
        <v>1.06202e+006</v>
      </c>
      <c r="G35" s="29"/>
      <c r="H35" s="29">
        <v>1.06202e+006</v>
      </c>
      <c r="I35" s="29"/>
      <c r="J35" s="29" t="s">
        <v>73</v>
      </c>
    </row>
    <row r="36" spans="1:10" ht="13.50" thickBot="1" customHeight="1">
      <c r="A36" s="30" t="s">
        <v>74</v>
      </c>
      <c r="B36" s="30"/>
      <c r="C36" s="30"/>
      <c r="D36" s="30"/>
      <c r="E36" s="30"/>
      <c r="F36" s="31"/>
      <c r="G36" s="31"/>
      <c r="H36" s="31"/>
      <c r="I36" s="31"/>
      <c r="J36" s="31"/>
    </row>
    <row r="37" spans="1:10" ht="13.50" thickBot="1" customHeight="1">
      <c r="A37" s="28" t="s">
        <v>75</v>
      </c>
      <c r="B37" s="28"/>
      <c r="C37" s="28"/>
      <c r="D37" s="28"/>
      <c r="E37" s="28"/>
      <c r="F37" s="29">
        <v>162011</v>
      </c>
      <c r="G37" s="29"/>
      <c r="H37" s="29">
        <v>162012</v>
      </c>
      <c r="I37" s="29"/>
      <c r="J37" s="29" t="s">
        <v>76</v>
      </c>
    </row>
    <row r="38" spans="1:10" ht="13.50" thickBot="1" customHeight="1">
      <c r="A38" s="30" t="s">
        <v>77</v>
      </c>
      <c r="B38" s="30"/>
      <c r="C38" s="30"/>
      <c r="D38" s="30"/>
      <c r="E38" s="30"/>
      <c r="F38" s="31"/>
      <c r="G38" s="31"/>
      <c r="H38" s="31"/>
      <c r="I38" s="31"/>
      <c r="J38" s="31"/>
    </row>
    <row r="39" spans="1:10" ht="13.50" thickBot="1" customHeight="1">
      <c r="A39" s="28" t="s">
        <v>78</v>
      </c>
      <c r="B39" s="28"/>
      <c r="C39" s="28"/>
      <c r="D39" s="28"/>
      <c r="E39" s="28"/>
      <c r="F39" s="29">
        <v>1.07202e+006</v>
      </c>
      <c r="G39" s="29"/>
      <c r="H39" s="29">
        <v>1.07202e+006</v>
      </c>
      <c r="I39" s="29"/>
      <c r="J39" s="29" t="s">
        <v>79</v>
      </c>
    </row>
    <row r="40" spans="1:10" ht="24.00" thickBot="1" customHeight="1">
      <c r="A40" s="30" t="s">
        <v>80</v>
      </c>
      <c r="B40" s="30"/>
      <c r="C40" s="30"/>
      <c r="D40" s="30"/>
      <c r="E40" s="30"/>
      <c r="F40" s="31"/>
      <c r="G40" s="31"/>
      <c r="H40" s="31"/>
      <c r="I40" s="31"/>
      <c r="J40" s="31"/>
    </row>
    <row r="41" spans="1:10" ht="13.50" thickBot="1" customHeight="1">
      <c r="A41" s="28" t="s">
        <v>81</v>
      </c>
      <c r="B41" s="28"/>
      <c r="C41" s="28"/>
      <c r="D41" s="28"/>
      <c r="E41" s="28"/>
      <c r="F41" s="29">
        <v>1.07202e+006</v>
      </c>
      <c r="G41" s="29"/>
      <c r="H41" s="29">
        <v>1.07202e+006</v>
      </c>
      <c r="I41" s="29"/>
      <c r="J41" s="29" t="s">
        <v>82</v>
      </c>
    </row>
    <row r="42" spans="1:10" ht="24.00" thickBot="1" customHeight="1">
      <c r="A42" s="30" t="s">
        <v>83</v>
      </c>
      <c r="B42" s="30"/>
      <c r="C42" s="30"/>
      <c r="D42" s="30"/>
      <c r="E42" s="30"/>
      <c r="F42" s="31"/>
      <c r="G42" s="31"/>
      <c r="H42" s="31"/>
      <c r="I42" s="31"/>
      <c r="J42" s="31"/>
    </row>
    <row r="43" spans="1:10" ht="13.50" thickBot="1" customHeight="1">
      <c r="A43" s="28" t="s">
        <v>84</v>
      </c>
      <c r="B43" s="28"/>
      <c r="C43" s="28"/>
      <c r="D43" s="28"/>
      <c r="E43" s="28"/>
      <c r="F43" s="29">
        <v>142013</v>
      </c>
      <c r="G43" s="29"/>
      <c r="H43" s="29">
        <v>172013</v>
      </c>
      <c r="I43" s="29"/>
      <c r="J43" s="29">
        <v>3</v>
      </c>
    </row>
    <row r="44" spans="1:10" ht="13.50" thickBot="1" customHeight="1">
      <c r="A44" s="30" t="s">
        <v>85</v>
      </c>
      <c r="B44" s="30"/>
      <c r="C44" s="30"/>
      <c r="D44" s="30"/>
      <c r="E44" s="30"/>
      <c r="F44" s="31"/>
      <c r="G44" s="31"/>
      <c r="H44" s="31"/>
      <c r="I44" s="31"/>
      <c r="J44" s="31"/>
    </row>
    <row r="45" spans="1:10" ht="13.50" thickBot="1" customHeight="1">
      <c r="A45" s="28" t="s">
        <v>86</v>
      </c>
      <c r="B45" s="28"/>
      <c r="C45" s="28"/>
      <c r="D45" s="28"/>
      <c r="E45" s="28"/>
      <c r="F45" s="29">
        <v>1.10201e+006</v>
      </c>
      <c r="G45" s="29"/>
      <c r="H45" s="29">
        <v>1.10201e+006</v>
      </c>
      <c r="I45" s="29"/>
      <c r="J45" s="29" t="s">
        <v>87</v>
      </c>
    </row>
    <row r="46" spans="1:10" ht="24.00" thickBot="1" customHeight="1">
      <c r="A46" s="30" t="s">
        <v>88</v>
      </c>
      <c r="B46" s="30"/>
      <c r="C46" s="30"/>
      <c r="D46" s="30"/>
      <c r="E46" s="30"/>
      <c r="F46" s="31"/>
      <c r="G46" s="31"/>
      <c r="H46" s="31"/>
      <c r="I46" s="31"/>
      <c r="J46" s="31"/>
    </row>
    <row r="49" spans="1:1" ht="33.75" thickBot="1" customHeight="1">
      <c r="A49" s="1" t="s">
        <v>89</v>
      </c>
      <c r="B49" s="1"/>
      <c r="C49" s="1"/>
      <c r="D49" s="1"/>
      <c r="E49" s="1"/>
      <c r="F49" s="1"/>
      <c r="G49" s="1"/>
      <c r="H49" s="1"/>
      <c r="I49" s="1"/>
      <c r="J49" s="1"/>
    </row>
    <row r="50" spans="1:1" ht="33.75" thickBot="1" customHeight="1">
      <c r="A50" s="1" t="s">
        <v>90</v>
      </c>
      <c r="B50" s="1"/>
      <c r="C50" s="1"/>
      <c r="D50" s="1"/>
      <c r="E50" s="1"/>
      <c r="F50" s="1"/>
      <c r="G50" s="1"/>
      <c r="H50" s="1"/>
      <c r="I50" s="1"/>
      <c r="J50" s="1"/>
    </row>
    <row r="51" spans="1:1" ht="33.75" thickBot="1" customHeight="1">
      <c r="A51" s="1" t="s">
        <v>91</v>
      </c>
      <c r="B51" s="1"/>
      <c r="C51" s="1"/>
      <c r="D51" s="1"/>
      <c r="E51" s="1"/>
      <c r="F51" s="1"/>
      <c r="G51" s="1"/>
      <c r="H51" s="1"/>
      <c r="I51" s="1"/>
      <c r="J51" s="1"/>
    </row>
  </sheetData>
  <mergeCells count="131">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I20"/>
    <mergeCell ref="A21:B21"/>
    <mergeCell ref="C21:D21"/>
    <mergeCell ref="E21:H21"/>
    <mergeCell ref="A22:B22"/>
    <mergeCell ref="C22:D22"/>
    <mergeCell ref="E22:F22"/>
    <mergeCell ref="G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H26"/>
    <mergeCell ref="A27:B27"/>
    <mergeCell ref="C27:D27"/>
    <mergeCell ref="E27:F27"/>
    <mergeCell ref="G27:H27"/>
    <mergeCell ref="A28:B28"/>
    <mergeCell ref="C28:D28"/>
    <mergeCell ref="E28:F28"/>
    <mergeCell ref="G28:I28"/>
    <mergeCell ref="A29:B29"/>
    <mergeCell ref="C29:D29"/>
    <mergeCell ref="E29:H29"/>
    <mergeCell ref="A30:B30"/>
    <mergeCell ref="C30:D30"/>
    <mergeCell ref="E30:F30"/>
    <mergeCell ref="G30:H30"/>
    <mergeCell ref="A31:F31"/>
    <mergeCell ref="G31:I31"/>
    <mergeCell ref="A34:E34"/>
    <mergeCell ref="F34:G34"/>
    <mergeCell ref="H34:I34"/>
    <mergeCell ref="A35:E35"/>
    <mergeCell ref="F35:G36"/>
    <mergeCell ref="H35:I36"/>
    <mergeCell ref="J35:J36"/>
    <mergeCell ref="A36:E36"/>
    <mergeCell ref="A37:E37"/>
    <mergeCell ref="F37:G38"/>
    <mergeCell ref="H37:I38"/>
    <mergeCell ref="J37:J38"/>
    <mergeCell ref="A38:E38"/>
    <mergeCell ref="A39:E39"/>
    <mergeCell ref="F39:G40"/>
    <mergeCell ref="H39:I40"/>
    <mergeCell ref="J39:J40"/>
    <mergeCell ref="A40:E40"/>
    <mergeCell ref="A41:E41"/>
    <mergeCell ref="F41:G42"/>
    <mergeCell ref="H41:I42"/>
    <mergeCell ref="J41:J42"/>
    <mergeCell ref="A42:E42"/>
    <mergeCell ref="A43:E43"/>
    <mergeCell ref="F43:G44"/>
    <mergeCell ref="H43:I44"/>
    <mergeCell ref="J43:J44"/>
    <mergeCell ref="A44:E44"/>
    <mergeCell ref="A45:E45"/>
    <mergeCell ref="F45:G46"/>
    <mergeCell ref="H45:I46"/>
    <mergeCell ref="J45:J46"/>
    <mergeCell ref="A46:E46"/>
    <mergeCell ref="A49:J49"/>
    <mergeCell ref="A50:J50"/>
    <mergeCell ref="A51:J51"/>
  </mergeCells>
  <pageMargins left="0.147638" right="0.147638" top="0.206693" bottom="0.206693" header="0.0" footer="0.0"/>
  <pageSetup paperSize="9" orientation="portrait"/>
  <rowBreaks count="0" manualBreakCount="0">
    </rowBreaks>
</worksheet>
</file>